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iva001\Desktop\Projekty\IROP\Český Rudolec\VZ\Podlimitní IT a nábytek\Změna specifikace nabytku od Havlíka\"/>
    </mc:Choice>
  </mc:AlternateContent>
  <xr:revisionPtr revIDLastSave="0" documentId="13_ncr:1_{59CE2385-CEA5-4E17-8B35-FA15B6952D0A}" xr6:coauthVersionLast="45" xr6:coauthVersionMax="45" xr10:uidLastSave="{00000000-0000-0000-0000-000000000000}"/>
  <bookViews>
    <workbookView xWindow="-108" yWindow="-108" windowWidth="23256" windowHeight="12576" xr2:uid="{BAB020E1-1B3C-4181-B1A9-EFA875401FE1}"/>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4" i="1" l="1"/>
  <c r="G34" i="1" s="1"/>
  <c r="F34" i="1" s="1"/>
  <c r="E33" i="1"/>
  <c r="G33" i="1" s="1"/>
  <c r="F33" i="1" s="1"/>
  <c r="E32" i="1"/>
  <c r="G32" i="1" s="1"/>
  <c r="F32" i="1" s="1"/>
  <c r="E31" i="1"/>
  <c r="G31" i="1" s="1"/>
  <c r="F31" i="1" s="1"/>
  <c r="E30" i="1"/>
  <c r="G30" i="1" s="1"/>
  <c r="F30" i="1" s="1"/>
  <c r="E14" i="1"/>
  <c r="G14" i="1" s="1"/>
  <c r="F14" i="1" s="1"/>
  <c r="E15" i="1"/>
  <c r="G15" i="1" s="1"/>
  <c r="F15" i="1" s="1"/>
  <c r="E16" i="1"/>
  <c r="G16" i="1" s="1"/>
  <c r="F16" i="1" s="1"/>
  <c r="E17" i="1"/>
  <c r="G17" i="1" s="1"/>
  <c r="F17" i="1" s="1"/>
  <c r="E29" i="1"/>
  <c r="G29" i="1" s="1"/>
  <c r="F29" i="1" s="1"/>
  <c r="E28" i="1"/>
  <c r="G28" i="1" s="1"/>
  <c r="F28" i="1" s="1"/>
  <c r="E27" i="1"/>
  <c r="G27" i="1" s="1"/>
  <c r="F27" i="1" s="1"/>
  <c r="E26" i="1"/>
  <c r="G26" i="1" s="1"/>
  <c r="F26" i="1" s="1"/>
  <c r="E25" i="1"/>
  <c r="G25" i="1" s="1"/>
  <c r="F25" i="1" s="1"/>
  <c r="E24" i="1"/>
  <c r="G24" i="1" s="1"/>
  <c r="F24" i="1" s="1"/>
  <c r="E23" i="1"/>
  <c r="G23" i="1" s="1"/>
  <c r="F23" i="1" s="1"/>
  <c r="E22" i="1"/>
  <c r="G22" i="1" s="1"/>
  <c r="F22" i="1" s="1"/>
  <c r="E13" i="1"/>
  <c r="G13" i="1" s="1"/>
  <c r="F13" i="1" s="1"/>
  <c r="E12" i="1"/>
  <c r="G12" i="1" s="1"/>
  <c r="F12" i="1" s="1"/>
  <c r="E11" i="1"/>
  <c r="G11" i="1" s="1"/>
  <c r="F11" i="1" s="1"/>
  <c r="E10" i="1"/>
  <c r="G10" i="1" s="1"/>
  <c r="F10" i="1" s="1"/>
  <c r="E35" i="1" l="1"/>
  <c r="G35" i="1" s="1"/>
  <c r="F35" i="1" s="1"/>
  <c r="E9" i="1"/>
  <c r="G9" i="1" s="1"/>
  <c r="F9" i="1" s="1"/>
  <c r="E8" i="1"/>
  <c r="G8" i="1" s="1"/>
  <c r="F8" i="1" s="1"/>
  <c r="E7" i="1"/>
  <c r="G7" i="1" s="1"/>
  <c r="F7" i="1" s="1"/>
  <c r="E6" i="1"/>
  <c r="E18" i="1" l="1"/>
  <c r="G6" i="1"/>
  <c r="F6" i="1" s="1"/>
  <c r="G18" i="1" l="1"/>
  <c r="F18" i="1" s="1"/>
  <c r="E36" i="1"/>
  <c r="G36" i="1" s="1"/>
  <c r="F36" i="1" s="1"/>
</calcChain>
</file>

<file path=xl/sharedStrings.xml><?xml version="1.0" encoding="utf-8"?>
<sst xmlns="http://schemas.openxmlformats.org/spreadsheetml/2006/main" count="73" uniqueCount="41">
  <si>
    <t>Název</t>
  </si>
  <si>
    <t>Jedn.</t>
  </si>
  <si>
    <t>Mn.</t>
  </si>
  <si>
    <t>Cena/ks</t>
  </si>
  <si>
    <t>Cena bez DPH</t>
  </si>
  <si>
    <t>DPH 21%</t>
  </si>
  <si>
    <t>Cena s DPH</t>
  </si>
  <si>
    <t>ks</t>
  </si>
  <si>
    <t>Vytvoření multimediální učebny a modernizace kabinetu cizích jazyků - ZŠ Český Rudolec</t>
  </si>
  <si>
    <t>soubor</t>
  </si>
  <si>
    <t>Název výrobce a produktu (případně jiná specifikace)</t>
  </si>
  <si>
    <r>
      <t xml:space="preserve">Otočná židle kantora na kolečkách 
</t>
    </r>
    <r>
      <rPr>
        <sz val="8"/>
        <rFont val="Arial"/>
        <family val="2"/>
        <charset val="238"/>
      </rPr>
      <t>Pohodlná otočná kancelářská židle, nylonový černý kříž + píst + kolečka+područky, nosnost 120kg garantovaná výrobcem. Látka odolná vůči prodření 40.000 cyklů. 
Barevnost – dle investora.</t>
    </r>
  </si>
  <si>
    <r>
      <t xml:space="preserve">Žákovská židle s tobogánovým plastovým sedákem
</t>
    </r>
    <r>
      <rPr>
        <sz val="9"/>
        <color theme="1"/>
        <rFont val="Calibri"/>
        <family val="2"/>
        <charset val="238"/>
        <scheme val="minor"/>
      </rPr>
      <t>Žákovská židle stavitelná , sedák tobogánový plastový s perforací zad, nosná na 5-ti kříži s kluzáky a pístem, barevné provedení dle investora</t>
    </r>
  </si>
  <si>
    <r>
      <t xml:space="preserve">Tunel pro vedení elektroinstalace                
</t>
    </r>
    <r>
      <rPr>
        <sz val="9"/>
        <color theme="1"/>
        <rFont val="Calibri"/>
        <family val="2"/>
        <charset val="238"/>
        <scheme val="minor"/>
      </rPr>
      <t>bm 18   velikost dle elektroinstalace
Materiál, dřevotřísková deska laminovaná tl.18mm, ABS tl.2mm.</t>
    </r>
  </si>
  <si>
    <r>
      <t xml:space="preserve">Textilní nástěnka v AL rámku
</t>
    </r>
    <r>
      <rPr>
        <sz val="9"/>
        <color theme="1"/>
        <rFont val="Calibri"/>
        <family val="2"/>
        <charset val="238"/>
        <scheme val="minor"/>
      </rPr>
      <t xml:space="preserve">š.2500 v.1000mm
Nástěnka v AL profilu s kvalitní barevnou textilií, plastové rohy s nýtem, podklad hobra tl. min. 12mm. 
Barevnost dle investora. </t>
    </r>
  </si>
  <si>
    <r>
      <t xml:space="preserve">Elektroinstalace – výměna světel kus za kus
</t>
    </r>
    <r>
      <rPr>
        <sz val="9"/>
        <color theme="1"/>
        <rFont val="Calibri"/>
        <family val="2"/>
        <charset val="238"/>
        <scheme val="minor"/>
      </rPr>
      <t>Výměna světel v učebně kus za kus za dvou trubicové zářivky.</t>
    </r>
  </si>
  <si>
    <r>
      <t xml:space="preserve">Elektroinstalace – kantor, žákovské stoly, dotykový panel 
</t>
    </r>
    <r>
      <rPr>
        <sz val="9"/>
        <color theme="1"/>
        <rFont val="Calibri"/>
        <family val="2"/>
        <charset val="238"/>
        <scheme val="minor"/>
      </rPr>
      <t xml:space="preserve">V odborné učebně bude kompletně dotažená elektroinstalace pro kantorský stůl, žákovský stůl a dotykový panel. U každého žákovského místa budou instalované zásuvky pro 230V, u kantorského stolu bude 4x dvojitá zásuvka 230V.  Po dokončení elektroinstalace bude dodána elektro revize. </t>
    </r>
  </si>
  <si>
    <r>
      <t xml:space="preserve">Doprava - elektroinstalace 
</t>
    </r>
    <r>
      <rPr>
        <sz val="9"/>
        <color theme="1"/>
        <rFont val="Calibri"/>
        <family val="2"/>
        <charset val="238"/>
        <scheme val="minor"/>
      </rPr>
      <t>Zhotovitel zajistí dopravu elektro montážníků. Cena musí být maximální a nemůže být navýšena.</t>
    </r>
  </si>
  <si>
    <t>Dodávky nábytků do multimediální učebny</t>
  </si>
  <si>
    <t>Dodávky nábytků do multimediální učebny CELKEM</t>
  </si>
  <si>
    <t>Dodávky nábytků do kabinetu cizích jazyků</t>
  </si>
  <si>
    <r>
      <t xml:space="preserve">Textilní nástěnka v AL rámku
</t>
    </r>
    <r>
      <rPr>
        <sz val="8"/>
        <color theme="1"/>
        <rFont val="Arial"/>
        <family val="2"/>
        <charset val="238"/>
      </rPr>
      <t xml:space="preserve">š.2500 v.1000mm
Nástěnka v AL profilu s kvalitní barevnou textilií, plastové rohy s nýtem, podklad hobra tl. min. 12mm. 
Barevnost dle investora. </t>
    </r>
  </si>
  <si>
    <r>
      <t xml:space="preserve">Textilní nástěnka v AL rámku
</t>
    </r>
    <r>
      <rPr>
        <sz val="8"/>
        <rFont val="Arial"/>
        <family val="2"/>
        <charset val="238"/>
      </rPr>
      <t>š.1320 v.1000mm
Nástěnka v AL profilu s kvalitní barevnou textilií, plastové rohy s nýtem, podklad hobra tl. min. 12mm. 
Barevnost dle investora.</t>
    </r>
  </si>
  <si>
    <r>
      <t xml:space="preserve">Tvarový stůl
</t>
    </r>
    <r>
      <rPr>
        <sz val="9"/>
        <color theme="1"/>
        <rFont val="Calibri"/>
        <family val="2"/>
        <charset val="238"/>
        <scheme val="minor"/>
      </rPr>
      <t xml:space="preserve">š.1460 hl.1750 v.750mm
Materiál, dřevotřísková deska laminovaná, ABS tl.2mm.
Pracovní deska tl. 25 mm, korpusy tl. 18 mm. 
Na stole jsou umístěny 2 ks kabelových průchodek, u okna zvýšené čelo v.50mm. Pod stoly dřevěné nohy tl.18mm. </t>
    </r>
  </si>
  <si>
    <r>
      <t xml:space="preserve">Přední oblouk u stolu
</t>
    </r>
    <r>
      <rPr>
        <sz val="9"/>
        <color theme="1"/>
        <rFont val="Calibri"/>
        <family val="2"/>
        <charset val="238"/>
        <scheme val="minor"/>
      </rPr>
      <t>š.900 hl.600 tl.25mm
Materiál, dřevotřísková deska laminovaná, ABS tl.2mm.
Pracovní deska tl. 25mm.
1x kovová noha rektifikační.</t>
    </r>
  </si>
  <si>
    <r>
      <t xml:space="preserve">Kontejner s centrálním zámkem
</t>
    </r>
    <r>
      <rPr>
        <sz val="9"/>
        <color theme="1"/>
        <rFont val="Calibri"/>
        <family val="2"/>
        <charset val="238"/>
        <scheme val="minor"/>
      </rPr>
      <t>š.450 hl.460 v.725mm
Materiál, dřevotřísková deska laminovaná tl.18mm, ABS tl.2mm.
4x šuplík s centrálním zámkem.  Úchytky kovové rozteč 96mm,  celovýsuv kuličkový bez dotahu, rektifikační nožky v.40mm, záda a dno šuplíku MDF tl.3mm.</t>
    </r>
  </si>
  <si>
    <r>
      <t xml:space="preserve">Otočná židle kantora na kolečkách
</t>
    </r>
    <r>
      <rPr>
        <sz val="9"/>
        <color theme="1"/>
        <rFont val="Calibri"/>
        <family val="2"/>
        <charset val="238"/>
        <scheme val="minor"/>
      </rPr>
      <t>Pohodlná otočná kancelářská židle, nylonový černý kříž + píst + kolečka + područky, nosnost 120kg garantovaná výrobcem. Látka odolná vůči prodření 40.000 cyklů. 
Barevnost – dle investora.</t>
    </r>
  </si>
  <si>
    <r>
      <t xml:space="preserve">Židle pro přísedící 
</t>
    </r>
    <r>
      <rPr>
        <sz val="9"/>
        <color theme="1"/>
        <rFont val="Calibri"/>
        <family val="2"/>
        <charset val="238"/>
        <scheme val="minor"/>
      </rPr>
      <t xml:space="preserve">Minimální nosnost 110kg, kovová konstrukce černá, opěrák a sed čalouněný. </t>
    </r>
  </si>
  <si>
    <r>
      <t xml:space="preserve">Skříň policová, otevřená 
</t>
    </r>
    <r>
      <rPr>
        <sz val="9"/>
        <color theme="1"/>
        <rFont val="Calibri"/>
        <family val="2"/>
        <charset val="238"/>
        <scheme val="minor"/>
      </rPr>
      <t xml:space="preserve">š.850 hl.500 v.2400mm
Materiál, dřevotřísková deska laminovaná tl.18mm, ABS tl.2mm.
4x stavitelná police, ve spodní části fixní pevná deska, v.850mm. 
MDF bílá tl.3mm. </t>
    </r>
  </si>
  <si>
    <r>
      <rPr>
        <b/>
        <u/>
        <sz val="9"/>
        <color theme="1"/>
        <rFont val="Calibri"/>
        <family val="2"/>
        <charset val="238"/>
        <scheme val="minor"/>
      </rPr>
      <t>Skříň s posuvnými dveřmi, policová</t>
    </r>
    <r>
      <rPr>
        <sz val="9"/>
        <color theme="1"/>
        <rFont val="Calibri"/>
        <family val="2"/>
        <charset val="238"/>
        <scheme val="minor"/>
      </rPr>
      <t xml:space="preserve">
š.2590 hl.500 v.2400mm
Materiál, dřevotřísková deska laminovaná tl.18mm, ABS tl.2mm.
18x police stavitelná.
3x posuvné dveře v hliníkových lištách.
Rektifikační nožky v.40mm.</t>
    </r>
  </si>
  <si>
    <r>
      <t xml:space="preserve">Skříň s posuvnými dveřmi, policová, zrcadlo 
</t>
    </r>
    <r>
      <rPr>
        <sz val="9"/>
        <color theme="1"/>
        <rFont val="Calibri"/>
        <family val="2"/>
        <charset val="238"/>
        <scheme val="minor"/>
      </rPr>
      <t xml:space="preserve">š.2300 hl.700 v.2400mm
Materiál, dřevotřísková deska laminovaná tl.18mm, ABS tl.2mm.
Levá sestava, vrchní část 1x police stavitelná, ve spodní části systém pro uložení map, zádá tl.18mm.
Střední část, 4x police stavitelná, 1x police fixní.
Pravá část, spodní část 1x police stavitelná, vrchní část 1x police fixní, mezi policemi 1x šatní tyč kovová. 
3x posuvné dveře v hliníkových lištách, prostřední dveře cca ve 2/3 zrcadlo.
Rektifikační nožky v.40mm.
</t>
    </r>
  </si>
  <si>
    <r>
      <t xml:space="preserve">Montáž – nábytek 
</t>
    </r>
    <r>
      <rPr>
        <sz val="9"/>
        <color theme="1"/>
        <rFont val="Calibri"/>
        <family val="2"/>
        <charset val="238"/>
        <scheme val="minor"/>
      </rPr>
      <t>Zhotovitel zajistí  kompletní vynášku a odbornou  montáž veškerého nábytku (kabinet a multimediální učebna) a jiných profesí v učebnách. Cena musí být maximální a nemůže být navýšena.</t>
    </r>
    <r>
      <rPr>
        <b/>
        <u/>
        <sz val="9"/>
        <color theme="1"/>
        <rFont val="Calibri"/>
        <family val="2"/>
        <charset val="238"/>
        <scheme val="minor"/>
      </rPr>
      <t xml:space="preserve">
</t>
    </r>
  </si>
  <si>
    <r>
      <t>Doprava – nábytek</t>
    </r>
    <r>
      <rPr>
        <sz val="9"/>
        <color theme="1"/>
        <rFont val="Calibri"/>
        <family val="2"/>
        <charset val="238"/>
        <scheme val="minor"/>
      </rPr>
      <t xml:space="preserve">
Zhotovitel zajistí dopravu veškerého dodavaného nábytku (kabinet a multimediální učebna) a montážních pracovníků. Cena musí být maximální a nemůže být navýšena.</t>
    </r>
  </si>
  <si>
    <t xml:space="preserve">Část č. 2 -  Nábytek </t>
  </si>
  <si>
    <t>Část č. 2 -  Nábytek CELKEM</t>
  </si>
  <si>
    <r>
      <t xml:space="preserve">Sestava úložných skříněk s dřezem, včetně dopojení vody a odpadu
</t>
    </r>
    <r>
      <rPr>
        <sz val="8"/>
        <color theme="1"/>
        <rFont val="Arial"/>
        <family val="2"/>
        <charset val="238"/>
      </rPr>
      <t>š.1450 hl.300/600 v.900/1800mm
Materiál, dřevotřísková deska laminovaná, ABS tl.2mm.
Pracovní deska tl. 38Mm, postforming, korpusy tl. 18 mm. 
1x nerezový dřez s odkapávačem, vodovodní baterie páková, (dopojení na stávající vývody.)
Na levé straně zvýšené čelo v.150mm, zádová deska tl.18mm, v.500mm
Pod dřezem, skříňka š.500mm, 1x dvířka.
Šuplíková skříňka š. 450Mm, 4x šuplík.
Skříňka s dvířky, 1x police stavitelná. 
Vrchní sestava skříněk, 2x skříňka š.725, hl.300, v.400mm, výklopné dvířka, 1x police stavitelná.
Rektifikační nožky v.100mm, kovové úchytky rozteč 96mm, NK panty vyšší třídy a kvality, MDF bílá tl.3mm.</t>
    </r>
  </si>
  <si>
    <r>
      <t xml:space="preserve">Žákovský stůl jednomístný s elektrický výsuvným monitorem
</t>
    </r>
    <r>
      <rPr>
        <sz val="9"/>
        <color rgb="FFFF0000"/>
        <rFont val="Calibri"/>
        <family val="2"/>
        <charset val="238"/>
        <scheme val="minor"/>
      </rPr>
      <t xml:space="preserve">š.930 hl.670 v.750mm
Materiál, dřevotřísková deska laminovaná, ABS tl.2mm.
Pracovní deska tl.18mm, nohy a zádová deska tl. 18mm.
Součásti žákovského stolu je elektrický výsuvný systém s ovládáním integrovaným do plastového médiového pouzdra na horní ploše kantorského stolu. Vrchní krycí panel výsuvného systému musí mít po obvodě bezpečností kartáčky, celý monitor se musí elektrický výsunout s pracovní plochy stolu, při zasunutí pod pracovní desku bude monitor s krycí deskou ve stejné úrovní s hlavní pracovní plochou.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1x dvojzásuvka  230V a 1x datová zásuvka RJ45 (která není součásti dodávky nábytku). V zadní částí pracovní plochy bude instalovaný výsuvný systém. Dle dodané IT techniky bude velikostně přizpůsobený nábytek.      
Součástí dodávky nábytku je kompletní elektroinstalace a uvedení do provozu!!! (vyjma dopojení zásuvek RJ 45-dodávka IT). 
Žákovský stůl bude mít rektifikační nožky v hraně noh, zádová deska bude instalovaná od podlahy s vrchním přesahem přes pracovní desku + 50mm.  Na levém boku stolu bude 1x skříňka s dvířky a zámkem, š.220mm s kovovým háčkem pro sluchátka, dvířka s vrchní strany budou o 20mm menší, při zavření dvířek se nepřivře šňůra od sluchátek.
1x šuplík se zámkem pro uložení klávesnice a myši, čelo bude ze spodním přesahem + 10mm pro lepší otevření šuplíku. 
Úchytky kovové rozteč 96mm,  celovýsuv kuličkový s dotahem, dno šuplíku MDF tl.3mm.
Stůl bude kotven do podlahy učebny. </t>
    </r>
  </si>
  <si>
    <r>
      <t xml:space="preserve">PC stůl kantora se skříňkou pro elektroinstalaci, elektrický výsuvný monitor
</t>
    </r>
    <r>
      <rPr>
        <sz val="8"/>
        <color rgb="FFFF0000"/>
        <rFont val="Arial"/>
        <family val="2"/>
        <charset val="238"/>
      </rPr>
      <t xml:space="preserve">š.1950 hl.2000 v.750mm hloubka pracovní desky 600mm
Materiál, dřevotřísková deska laminovaná, ABS tl.2mm.
Tvarový stůl do L, deska tl. 25 mm, zadní deska od strany žáků a od okna bude instalovaná od podlahy s vrchním přesahem +50mm, korpusy tl. 18 mm. 
Na stole jsou umístěny 2 ks kabelových průchodek.
Strana směřující do prostoru učebny  
Součásti kantorského stolu je elektrický výsuvný systém s ovládáním integrovaným do plastového médiového pouzdra na horní ploše stolu. Vrchní krycí panel výsuvného systému musí mít po obvodě bezpečností kartáčky, celý monitor se musí elektrický výsunout s pracovní plochy stolu, při zasunutí pod pracovní desku bude monitor s krycí deskou ve stejné úrovní s hlavní pracovní plochou.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2x dvojzásuvka  230V a 1x datová zásuvka RJ45 (která není součásti dodávky nábytku). V zadní částí pracovní plochy bude instalovaný výsuvný systém. Dle dodané IT techniky bude velikostně přizpůsobený nábytek.   
Na pravé straně pracovní plochy bude osazeno celoplastové zamykací pouzdro, musí být vyrobeno  z homogenního tvrdého PVC tl.8mm v RAL 7035, vykazujícího dobrou vodě odolnost, vysokou pevnost, tuhost a tvrdost. Pouzdro musí být bezespárově svařeno. Celé pouzdro musí být 100% odolné vodě. Pouzdro musí mít výklopná dvířka se zámkem na sjednocený klíč a po otevření musí být fixováné proti samovolnému zavření. Na delší straně bude instalovaný kartáček. Vnitřní vybavení pouzdra: 2x 230V s klapkou a krytím v IP 44. Součásti pouzdra budou instalované 4 ovladače pro vysunutí žákovských monitorů vždy po celých řadách(dálkově ovládaní zvedacích systémů žákovských stolů) a 1x ovládač bude sloužit pro vysunutí  monitoru kantora. Součástí dodávky nábytku je kompletní elektroinstalace a uvedení do provozu!!! (vyjma dopojení zásuvek RJ 45-dodávka IT)
Na pravé straně stolu je instalovaná technická skříňka pro elektro instalaci učebny a interaktivní tabule, š.200mm, kovové úchytky rozteč 96mm, NK panty vyšší třídy a kvality s dotahem.
Stůl bude kotven do podlahy učebny. </t>
    </r>
  </si>
  <si>
    <r>
      <t xml:space="preserve">Žákovský stůl dvoumístný s elektrický výsuvným monitorem
</t>
    </r>
    <r>
      <rPr>
        <sz val="9"/>
        <color rgb="FFFF0000"/>
        <rFont val="Calibri"/>
        <family val="2"/>
        <charset val="238"/>
        <scheme val="minor"/>
      </rPr>
      <t xml:space="preserve">š.1700 hl.670 v.750mm
Materiál, dřevotřísková deska laminovaná, ABS tl.2mm.
Pracovní deska tl.18mm, nohy a zádová deska tl. 18mm.
Součásti žákovského stolu je elektrický výsuvný systém s ovládáním integrovaným do plastového médiového pouzdra na horní ploše kantorského stolu. Vrchní krycí panel výsuvného systému musí mít po obvodě bezpečností kartáčky, celý monitor se musí elektrický výsunout s pracovní plochy stolu, při zasunutí pod pracovní desku bude monitor s krycí deskou ve stejné úrovní s hlavní pracovní plochou.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1x dvojzásuvka  230V a 1x datová zásuvka RJ45 (která není součásti dodávky nábytku). V zadní částí pracovní plochy bude instalovaný výsuvný systém. Dle dodané IT techniky bude velikostně přizpůsobený nábytek.    
Součástí dodávky nábytku je kompletní elektroinstalace a uvedení do provozu!!! (vyjma dopojení zásuvek RJ 45-dodávka IT). 
Žákovský stůl bude mít rektifikační nožky v hraně noh, zádová deska bude instalovaná od podlahy s vrchním přesahem přes pracovní desku + 50mm. Ve středu stolu bude 1x skříňka s dvířky a zámkem, š.250mm, 2x kovovým háček pro sluchátka, dvířka s vrchní strany budou o 20mm menší, při zavření dvířek se nepřivře šňůra od sluchátek.
2x šuplík se zámkem pro uložení klávesnice a myši, čelo bude ze spodním přesahem + 10mm pro lepší otevření šuplíku. 
Úchytky kovové rozteč 96mm,  celovýsuv kuličkový s dotahem, dno šuplíku MDF tl.3mm.
Stůl bude kotven do podlahy učebny. </t>
    </r>
  </si>
  <si>
    <r>
      <t xml:space="preserve">Žákovský stůl dvoumístný s elektrický výsuvným monitorem 
</t>
    </r>
    <r>
      <rPr>
        <sz val="9"/>
        <color rgb="FFFF0000"/>
        <rFont val="Calibri"/>
        <family val="2"/>
        <charset val="238"/>
        <scheme val="minor"/>
      </rPr>
      <t xml:space="preserve">š.1880 hl.670 v.750mm
Materiál, dřevotřísková deska laminovaná, ABS tl.2mm.
Pracovní deska tl.18mm, nohy a zádová deska tl. 18mm.
Součásti žákovského stolu je elektrický výsuvný systém s ovládáním integrovaným do plastového médiového pouzdra na horní ploše kantorského stolu. Vrchní krycí panel výsuvného systému musí mít po obvodě bezpečností kartáčky, celý monitor se musí elektrický výsunout s pracovní plochy stolu, při zasunutí pod pracovní desku bude monitor s krycí deskou ve stejné úrovní s hlavní pracovní plochou. Výše výsuvu musí mít libovolný výškový koncový bod seřiditelný dodavatelem na základě požadavku uživatele. Celý zvedací systém s ovládáním v médiovém pouzdře  je součásti kompletní dodávky nábytku s odborným zapojením. Technický prostor bude s dvířky a zámkem, ve skříňce bude instalovaná 1x dvojzásuvka  230V a 1x datová zásuvka RJ45 (která není součásti dodávky nábytku). V zadní částí pracovní plochy bude instalovaný výsuvný systém. Dle dodané IT techniky bude velikostně přizpůsobený nábytek.    
Součástí dodávky nábytku je kompletní elektroinstalace a uvedení do provozu!!! (vyjma dopojení zásuvek RJ 45-dodávka IT). 
Žákovský stůl bude mít rektifikační nožky v hraně noh, zádová deska bude instalovaná od podlahy s vrchním přesahem přes pracovní desku + 50mm. Ve středu stolu bude 1x skříňka s dvířky a zámkem, š.220mm, 1x kovovým háček pro sluchátka, dvířka s vrchní strany budou o 20mm menší, při zavření dvířek se nepřivře šňůra od sluchátek. U stěny bude instalovaná 1x skříňka s dvířky a zámkem, š.220mm, 1x kovovým háček pro sluchátka, dvířka s vrchní strany budou o 20mm menší, při zavření dvířek se nepřivře šňůra od sluchátek.
Úchytky kovové rozteč 96mm,  celovýsuv kuličkový s dotahem, dno šuplíku MDF tl.3mm.
Stůl bude kotven do podlahy učebny. </t>
    </r>
  </si>
  <si>
    <r>
      <t xml:space="preserve">Kontejner s centrálním zámkem
</t>
    </r>
    <r>
      <rPr>
        <sz val="8"/>
        <color theme="1"/>
        <rFont val="Arial"/>
        <family val="2"/>
        <charset val="238"/>
      </rPr>
      <t xml:space="preserve">š.400 hl.550 v.725mm
Materiál, dřevotřísková deska laminovaná tl.18mm, ABS tl.2mm.
</t>
    </r>
    <r>
      <rPr>
        <sz val="8"/>
        <color rgb="FFFF0000"/>
        <rFont val="Arial"/>
        <family val="2"/>
        <charset val="238"/>
      </rPr>
      <t>4x šuplík s centrálním zámkem. Úchytky kovové rozteč 96mm,  celovýsuv kuličkový s dotahem, rektifikační nožky v.40mm, záda a dno šuplíku MDF tl.3mm.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</si>
</sst>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Kč-405]_-;\-* #,##0\ [$Kč-405]_-;_-* &quot;-&quot;??\ [$Kč-405]_-;_-@_-"/>
  </numFmts>
  <fonts count="19" x14ac:knownFonts="1">
    <font>
      <sz val="11"/>
      <color theme="1"/>
      <name val="Calibri"/>
      <family val="2"/>
      <charset val="238"/>
      <scheme val="minor"/>
    </font>
    <font>
      <sz val="10"/>
      <name val="Arial"/>
      <family val="2"/>
      <charset val="238"/>
    </font>
    <font>
      <sz val="7"/>
      <name val="Arial"/>
      <family val="2"/>
      <charset val="238"/>
    </font>
    <font>
      <sz val="8"/>
      <name val="Arial"/>
      <family val="2"/>
      <charset val="238"/>
    </font>
    <font>
      <b/>
      <sz val="7"/>
      <name val="Arial"/>
      <family val="2"/>
      <charset val="238"/>
    </font>
    <font>
      <b/>
      <u/>
      <sz val="8"/>
      <name val="Arial"/>
      <family val="2"/>
      <charset val="238"/>
    </font>
    <font>
      <sz val="8"/>
      <color theme="1"/>
      <name val="Arial"/>
      <family val="2"/>
      <charset val="238"/>
    </font>
    <font>
      <sz val="12"/>
      <color theme="1"/>
      <name val="Calibri"/>
      <family val="2"/>
      <charset val="238"/>
      <scheme val="minor"/>
    </font>
    <font>
      <i/>
      <sz val="11"/>
      <color theme="1"/>
      <name val="Calibri"/>
      <family val="2"/>
      <charset val="238"/>
      <scheme val="minor"/>
    </font>
    <font>
      <b/>
      <u/>
      <sz val="8"/>
      <color theme="1"/>
      <name val="Arial"/>
      <family val="2"/>
      <charset val="238"/>
    </font>
    <font>
      <b/>
      <sz val="14"/>
      <color theme="0"/>
      <name val="Arial"/>
      <family val="2"/>
      <charset val="238"/>
    </font>
    <font>
      <sz val="9"/>
      <color theme="1"/>
      <name val="Calibri"/>
      <family val="2"/>
      <charset val="238"/>
      <scheme val="minor"/>
    </font>
    <font>
      <b/>
      <u/>
      <sz val="9"/>
      <color theme="1"/>
      <name val="Calibri"/>
      <family val="2"/>
      <charset val="238"/>
      <scheme val="minor"/>
    </font>
    <font>
      <sz val="11"/>
      <name val="Calibri"/>
      <family val="2"/>
      <charset val="238"/>
      <scheme val="minor"/>
    </font>
    <font>
      <b/>
      <sz val="10"/>
      <name val="Arial"/>
      <family val="2"/>
      <charset val="238"/>
    </font>
    <font>
      <b/>
      <sz val="12"/>
      <name val="Arial"/>
      <family val="2"/>
      <charset val="238"/>
    </font>
    <font>
      <b/>
      <sz val="12"/>
      <name val="Calibri"/>
      <family val="2"/>
      <charset val="238"/>
      <scheme val="minor"/>
    </font>
    <font>
      <sz val="8"/>
      <color rgb="FFFF0000"/>
      <name val="Arial"/>
      <family val="2"/>
      <charset val="238"/>
    </font>
    <font>
      <sz val="9"/>
      <color rgb="FFFF0000"/>
      <name val="Calibri"/>
      <family val="2"/>
      <charset val="238"/>
      <scheme val="minor"/>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28">
    <xf numFmtId="0" fontId="0" fillId="0" borderId="0" xfId="0"/>
    <xf numFmtId="3" fontId="2" fillId="0" borderId="2" xfId="1" applyNumberFormat="1" applyFont="1" applyBorder="1" applyAlignment="1">
      <alignment horizontal="center" vertical="center" wrapText="1"/>
    </xf>
    <xf numFmtId="3" fontId="3" fillId="0" borderId="3" xfId="1" applyNumberFormat="1" applyFont="1" applyBorder="1" applyAlignment="1">
      <alignment horizontal="center" vertical="center" wrapText="1"/>
    </xf>
    <xf numFmtId="3" fontId="2" fillId="0" borderId="1" xfId="1" applyNumberFormat="1" applyFont="1" applyBorder="1" applyAlignment="1">
      <alignment horizontal="center" vertical="center" wrapText="1"/>
    </xf>
    <xf numFmtId="3" fontId="4" fillId="0" borderId="1" xfId="1" applyNumberFormat="1" applyFont="1" applyBorder="1" applyAlignment="1">
      <alignment horizontal="center" vertical="center" wrapText="1"/>
    </xf>
    <xf numFmtId="3" fontId="3" fillId="0" borderId="1" xfId="1" applyNumberFormat="1" applyFont="1" applyBorder="1" applyAlignment="1">
      <alignment horizontal="center" vertical="center" wrapText="1"/>
    </xf>
    <xf numFmtId="0" fontId="0" fillId="0" borderId="0" xfId="0" applyAlignment="1">
      <alignment horizontal="center"/>
    </xf>
    <xf numFmtId="0" fontId="5" fillId="0" borderId="1" xfId="1" applyFont="1" applyBorder="1" applyAlignment="1">
      <alignment vertical="center" wrapText="1"/>
    </xf>
    <xf numFmtId="164" fontId="3" fillId="4" borderId="3" xfId="1" applyNumberFormat="1" applyFont="1" applyFill="1" applyBorder="1" applyAlignment="1">
      <alignment horizontal="center" vertical="center" wrapText="1"/>
    </xf>
    <xf numFmtId="164" fontId="3" fillId="4" borderId="1" xfId="1" applyNumberFormat="1" applyFont="1" applyFill="1" applyBorder="1" applyAlignment="1">
      <alignment horizontal="center" vertical="center" wrapText="1"/>
    </xf>
    <xf numFmtId="0" fontId="9" fillId="0" borderId="1" xfId="1" applyFont="1" applyBorder="1" applyAlignment="1">
      <alignment horizontal="left" vertical="center" wrapText="1" indent="1"/>
    </xf>
    <xf numFmtId="0" fontId="12" fillId="0" borderId="5" xfId="0" applyFont="1" applyBorder="1" applyAlignment="1">
      <alignment vertical="center" wrapText="1"/>
    </xf>
    <xf numFmtId="0" fontId="8" fillId="0" borderId="1" xfId="0" applyFont="1" applyFill="1" applyBorder="1" applyAlignment="1">
      <alignment horizontal="center" vertical="center"/>
    </xf>
    <xf numFmtId="0" fontId="11" fillId="0" borderId="5" xfId="0" applyFont="1" applyBorder="1" applyAlignment="1">
      <alignment vertical="center" wrapText="1"/>
    </xf>
    <xf numFmtId="3" fontId="4" fillId="5" borderId="1" xfId="1" applyNumberFormat="1" applyFont="1" applyFill="1" applyBorder="1" applyAlignment="1">
      <alignment vertical="center" wrapText="1"/>
    </xf>
    <xf numFmtId="3" fontId="4" fillId="5" borderId="2" xfId="1" applyNumberFormat="1" applyFont="1" applyFill="1" applyBorder="1" applyAlignment="1">
      <alignment horizontal="center" vertical="center" wrapText="1"/>
    </xf>
    <xf numFmtId="3" fontId="4" fillId="5" borderId="1" xfId="1" applyNumberFormat="1" applyFont="1" applyFill="1" applyBorder="1" applyAlignment="1">
      <alignment horizontal="center" vertical="center" wrapText="1"/>
    </xf>
    <xf numFmtId="3" fontId="2" fillId="5" borderId="4" xfId="1" applyNumberFormat="1" applyFont="1" applyFill="1" applyBorder="1" applyAlignment="1">
      <alignment horizontal="center" vertical="center" wrapText="1"/>
    </xf>
    <xf numFmtId="3" fontId="4" fillId="5" borderId="4" xfId="1" applyNumberFormat="1" applyFont="1" applyFill="1" applyBorder="1" applyAlignment="1">
      <alignment horizontal="center" vertical="center" wrapText="1"/>
    </xf>
    <xf numFmtId="0" fontId="13" fillId="5" borderId="1" xfId="0" applyFont="1" applyFill="1" applyBorder="1"/>
    <xf numFmtId="3" fontId="2" fillId="5" borderId="1" xfId="1" applyNumberFormat="1" applyFont="1" applyFill="1" applyBorder="1" applyAlignment="1">
      <alignment horizontal="center" vertical="center" wrapText="1"/>
    </xf>
    <xf numFmtId="3" fontId="15" fillId="5" borderId="1" xfId="1" applyNumberFormat="1" applyFont="1" applyFill="1" applyBorder="1" applyAlignment="1">
      <alignment vertical="center" wrapText="1"/>
    </xf>
    <xf numFmtId="3" fontId="16" fillId="5" borderId="1" xfId="1" applyNumberFormat="1" applyFont="1" applyFill="1" applyBorder="1" applyAlignment="1">
      <alignment horizontal="center" vertical="center" wrapText="1"/>
    </xf>
    <xf numFmtId="3" fontId="14" fillId="5" borderId="1" xfId="1" applyNumberFormat="1" applyFont="1" applyFill="1" applyBorder="1" applyAlignment="1">
      <alignment vertical="center" wrapText="1"/>
    </xf>
    <xf numFmtId="0" fontId="7" fillId="3" borderId="1" xfId="0" applyFont="1" applyFill="1" applyBorder="1" applyAlignment="1">
      <alignment horizontal="center" vertical="center"/>
    </xf>
    <xf numFmtId="0" fontId="10" fillId="2" borderId="0" xfId="0" applyFont="1" applyFill="1" applyAlignment="1">
      <alignment horizontal="center" vertical="center" wrapText="1"/>
    </xf>
    <xf numFmtId="0" fontId="10" fillId="2" borderId="6" xfId="0" applyFont="1" applyFill="1" applyBorder="1" applyAlignment="1">
      <alignment horizontal="center" vertical="center" wrapText="1"/>
    </xf>
    <xf numFmtId="3" fontId="15" fillId="5" borderId="0" xfId="1" applyNumberFormat="1" applyFont="1" applyFill="1" applyBorder="1" applyAlignment="1">
      <alignment horizontal="center" vertical="center" wrapText="1"/>
    </xf>
  </cellXfs>
  <cellStyles count="2">
    <cellStyle name="Normální" xfId="0" builtinId="0"/>
    <cellStyle name="normální 2" xfId="1" xr:uid="{6110EFBC-67A4-494F-83C9-C6C748522C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CA8D8-7A7A-46C1-93E7-2E20C93E934E}">
  <sheetPr>
    <pageSetUpPr fitToPage="1"/>
  </sheetPr>
  <dimension ref="A1:H36"/>
  <sheetViews>
    <sheetView tabSelected="1" zoomScale="90" zoomScaleNormal="90" workbookViewId="0">
      <selection activeCell="N6" sqref="N6"/>
    </sheetView>
  </sheetViews>
  <sheetFormatPr defaultRowHeight="14.4" x14ac:dyDescent="0.3"/>
  <cols>
    <col min="1" max="1" width="90.33203125" customWidth="1"/>
    <col min="2" max="2" width="5" style="6" customWidth="1"/>
    <col min="3" max="3" width="4.5546875" style="6" customWidth="1"/>
    <col min="4" max="4" width="10.44140625" style="6" customWidth="1"/>
    <col min="5" max="5" width="8.6640625" style="6" customWidth="1"/>
    <col min="6" max="6" width="7.88671875" style="6" customWidth="1"/>
    <col min="7" max="7" width="9.6640625" style="6" customWidth="1"/>
    <col min="8" max="8" width="35.77734375" customWidth="1"/>
  </cols>
  <sheetData>
    <row r="1" spans="1:8" ht="23.4" customHeight="1" x14ac:dyDescent="0.3">
      <c r="A1" s="24" t="s">
        <v>8</v>
      </c>
      <c r="B1" s="24"/>
      <c r="C1" s="24"/>
      <c r="D1" s="24"/>
      <c r="E1" s="24"/>
      <c r="F1" s="24"/>
      <c r="G1" s="24"/>
      <c r="H1" s="24"/>
    </row>
    <row r="2" spans="1:8" ht="23.4" customHeight="1" x14ac:dyDescent="0.3">
      <c r="A2" s="27" t="s">
        <v>33</v>
      </c>
      <c r="B2" s="27"/>
      <c r="C2" s="27"/>
      <c r="D2" s="27"/>
      <c r="E2" s="27"/>
      <c r="F2" s="27"/>
      <c r="G2" s="27"/>
      <c r="H2" s="27"/>
    </row>
    <row r="3" spans="1:8" x14ac:dyDescent="0.3">
      <c r="A3" s="25" t="s">
        <v>18</v>
      </c>
      <c r="B3" s="25"/>
      <c r="C3" s="25"/>
      <c r="D3" s="25"/>
      <c r="E3" s="25"/>
      <c r="F3" s="25"/>
      <c r="G3" s="25"/>
      <c r="H3" s="25"/>
    </row>
    <row r="4" spans="1:8" x14ac:dyDescent="0.3">
      <c r="A4" s="26"/>
      <c r="B4" s="26"/>
      <c r="C4" s="26"/>
      <c r="D4" s="26"/>
      <c r="E4" s="26"/>
      <c r="F4" s="26"/>
      <c r="G4" s="26"/>
      <c r="H4" s="26"/>
    </row>
    <row r="5" spans="1:8" ht="19.8" thickBot="1" x14ac:dyDescent="0.35">
      <c r="A5" s="14" t="s">
        <v>0</v>
      </c>
      <c r="B5" s="15" t="s">
        <v>1</v>
      </c>
      <c r="C5" s="16" t="s">
        <v>2</v>
      </c>
      <c r="D5" s="16" t="s">
        <v>3</v>
      </c>
      <c r="E5" s="16" t="s">
        <v>4</v>
      </c>
      <c r="F5" s="16" t="s">
        <v>5</v>
      </c>
      <c r="G5" s="16" t="s">
        <v>6</v>
      </c>
      <c r="H5" s="16" t="s">
        <v>10</v>
      </c>
    </row>
    <row r="6" spans="1:8" ht="300.60000000000002" customHeight="1" x14ac:dyDescent="0.3">
      <c r="A6" s="10" t="s">
        <v>37</v>
      </c>
      <c r="B6" s="1" t="s">
        <v>7</v>
      </c>
      <c r="C6" s="2">
        <v>1</v>
      </c>
      <c r="D6" s="8"/>
      <c r="E6" s="3">
        <f t="shared" ref="E6:E17" si="0">ABS(C6*D6)</f>
        <v>0</v>
      </c>
      <c r="F6" s="3">
        <f t="shared" ref="F6:F7" si="1">ABS(G6-E6)</f>
        <v>0</v>
      </c>
      <c r="G6" s="4">
        <f t="shared" ref="G6:G17" si="2">ABS(E6*1.21)</f>
        <v>0</v>
      </c>
      <c r="H6" s="12"/>
    </row>
    <row r="7" spans="1:8" ht="51" x14ac:dyDescent="0.3">
      <c r="A7" s="10" t="s">
        <v>40</v>
      </c>
      <c r="B7" s="1" t="s">
        <v>7</v>
      </c>
      <c r="C7" s="5">
        <v>1</v>
      </c>
      <c r="D7" s="9"/>
      <c r="E7" s="3">
        <f t="shared" si="0"/>
        <v>0</v>
      </c>
      <c r="F7" s="3">
        <f t="shared" si="1"/>
        <v>0</v>
      </c>
      <c r="G7" s="4">
        <f t="shared" si="2"/>
        <v>0</v>
      </c>
      <c r="H7" s="12"/>
    </row>
    <row r="8" spans="1:8" ht="40.799999999999997" x14ac:dyDescent="0.3">
      <c r="A8" s="7" t="s">
        <v>11</v>
      </c>
      <c r="B8" s="1" t="s">
        <v>7</v>
      </c>
      <c r="C8" s="5">
        <v>1</v>
      </c>
      <c r="D8" s="9"/>
      <c r="E8" s="3">
        <f t="shared" si="0"/>
        <v>0</v>
      </c>
      <c r="F8" s="3">
        <f t="shared" ref="F8:F13" si="3">ABS(G8-E8)</f>
        <v>0</v>
      </c>
      <c r="G8" s="4">
        <f t="shared" si="2"/>
        <v>0</v>
      </c>
      <c r="H8" s="12"/>
    </row>
    <row r="9" spans="1:8" ht="307.2" customHeight="1" x14ac:dyDescent="0.3">
      <c r="A9" s="11" t="s">
        <v>36</v>
      </c>
      <c r="B9" s="1" t="s">
        <v>7</v>
      </c>
      <c r="C9" s="5">
        <v>4</v>
      </c>
      <c r="D9" s="9"/>
      <c r="E9" s="3">
        <f t="shared" si="0"/>
        <v>0</v>
      </c>
      <c r="F9" s="3">
        <f t="shared" si="3"/>
        <v>0</v>
      </c>
      <c r="G9" s="4">
        <f t="shared" si="2"/>
        <v>0</v>
      </c>
      <c r="H9" s="12"/>
    </row>
    <row r="10" spans="1:8" ht="299.39999999999998" customHeight="1" x14ac:dyDescent="0.3">
      <c r="A10" s="11" t="s">
        <v>38</v>
      </c>
      <c r="B10" s="1" t="s">
        <v>7</v>
      </c>
      <c r="C10" s="5">
        <v>4</v>
      </c>
      <c r="D10" s="9"/>
      <c r="E10" s="3">
        <f t="shared" si="0"/>
        <v>0</v>
      </c>
      <c r="F10" s="3">
        <f t="shared" si="3"/>
        <v>0</v>
      </c>
      <c r="G10" s="4">
        <f t="shared" si="2"/>
        <v>0</v>
      </c>
      <c r="H10" s="12"/>
    </row>
    <row r="11" spans="1:8" ht="307.8" customHeight="1" x14ac:dyDescent="0.3">
      <c r="A11" s="11" t="s">
        <v>39</v>
      </c>
      <c r="B11" s="1" t="s">
        <v>7</v>
      </c>
      <c r="C11" s="5">
        <v>4</v>
      </c>
      <c r="D11" s="9"/>
      <c r="E11" s="3">
        <f t="shared" si="0"/>
        <v>0</v>
      </c>
      <c r="F11" s="3">
        <f t="shared" si="3"/>
        <v>0</v>
      </c>
      <c r="G11" s="4">
        <f t="shared" si="2"/>
        <v>0</v>
      </c>
      <c r="H11" s="12"/>
    </row>
    <row r="12" spans="1:8" ht="36" x14ac:dyDescent="0.3">
      <c r="A12" s="11" t="s">
        <v>12</v>
      </c>
      <c r="B12" s="1" t="s">
        <v>7</v>
      </c>
      <c r="C12" s="5">
        <v>20</v>
      </c>
      <c r="D12" s="9"/>
      <c r="E12" s="3">
        <f t="shared" si="0"/>
        <v>0</v>
      </c>
      <c r="F12" s="3">
        <f t="shared" si="3"/>
        <v>0</v>
      </c>
      <c r="G12" s="4">
        <f t="shared" si="2"/>
        <v>0</v>
      </c>
      <c r="H12" s="12"/>
    </row>
    <row r="13" spans="1:8" ht="36" x14ac:dyDescent="0.3">
      <c r="A13" s="11" t="s">
        <v>13</v>
      </c>
      <c r="B13" s="1" t="s">
        <v>7</v>
      </c>
      <c r="C13" s="5">
        <v>1</v>
      </c>
      <c r="D13" s="9"/>
      <c r="E13" s="3">
        <f t="shared" si="0"/>
        <v>0</v>
      </c>
      <c r="F13" s="3">
        <f t="shared" si="3"/>
        <v>0</v>
      </c>
      <c r="G13" s="4">
        <f t="shared" si="2"/>
        <v>0</v>
      </c>
      <c r="H13" s="12"/>
    </row>
    <row r="14" spans="1:8" ht="48" x14ac:dyDescent="0.3">
      <c r="A14" s="11" t="s">
        <v>14</v>
      </c>
      <c r="B14" s="1" t="s">
        <v>7</v>
      </c>
      <c r="C14" s="5">
        <v>2</v>
      </c>
      <c r="D14" s="9"/>
      <c r="E14" s="3">
        <f t="shared" si="0"/>
        <v>0</v>
      </c>
      <c r="F14" s="3">
        <f t="shared" ref="F14:F17" si="4">ABS(G14-E14)</f>
        <v>0</v>
      </c>
      <c r="G14" s="4">
        <f t="shared" si="2"/>
        <v>0</v>
      </c>
      <c r="H14" s="12"/>
    </row>
    <row r="15" spans="1:8" ht="24" x14ac:dyDescent="0.3">
      <c r="A15" s="11" t="s">
        <v>15</v>
      </c>
      <c r="B15" s="1" t="s">
        <v>7</v>
      </c>
      <c r="C15" s="5">
        <v>10</v>
      </c>
      <c r="D15" s="9"/>
      <c r="E15" s="3">
        <f t="shared" si="0"/>
        <v>0</v>
      </c>
      <c r="F15" s="3">
        <f t="shared" si="4"/>
        <v>0</v>
      </c>
      <c r="G15" s="4">
        <f t="shared" si="2"/>
        <v>0</v>
      </c>
      <c r="H15" s="12"/>
    </row>
    <row r="16" spans="1:8" ht="48" x14ac:dyDescent="0.3">
      <c r="A16" s="11" t="s">
        <v>16</v>
      </c>
      <c r="B16" s="1" t="s">
        <v>9</v>
      </c>
      <c r="C16" s="5">
        <v>1</v>
      </c>
      <c r="D16" s="9"/>
      <c r="E16" s="3">
        <f t="shared" si="0"/>
        <v>0</v>
      </c>
      <c r="F16" s="3">
        <f t="shared" si="4"/>
        <v>0</v>
      </c>
      <c r="G16" s="4">
        <f t="shared" si="2"/>
        <v>0</v>
      </c>
      <c r="H16" s="12"/>
    </row>
    <row r="17" spans="1:8" ht="24" x14ac:dyDescent="0.3">
      <c r="A17" s="11" t="s">
        <v>17</v>
      </c>
      <c r="B17" s="1" t="s">
        <v>7</v>
      </c>
      <c r="C17" s="5">
        <v>1</v>
      </c>
      <c r="D17" s="9"/>
      <c r="E17" s="3">
        <f t="shared" si="0"/>
        <v>0</v>
      </c>
      <c r="F17" s="3">
        <f t="shared" si="4"/>
        <v>0</v>
      </c>
      <c r="G17" s="4">
        <f t="shared" si="2"/>
        <v>0</v>
      </c>
      <c r="H17" s="12"/>
    </row>
    <row r="18" spans="1:8" ht="15" thickBot="1" x14ac:dyDescent="0.35">
      <c r="A18" s="14" t="s">
        <v>19</v>
      </c>
      <c r="B18" s="17"/>
      <c r="C18" s="17"/>
      <c r="D18" s="17"/>
      <c r="E18" s="17">
        <f>SUM(E6:E17)</f>
        <v>0</v>
      </c>
      <c r="F18" s="17">
        <f>ABS(G18-E18)</f>
        <v>0</v>
      </c>
      <c r="G18" s="18">
        <f>ABS(E18*1.21)</f>
        <v>0</v>
      </c>
      <c r="H18" s="19"/>
    </row>
    <row r="19" spans="1:8" x14ac:dyDescent="0.3">
      <c r="A19" s="25" t="s">
        <v>20</v>
      </c>
      <c r="B19" s="25"/>
      <c r="C19" s="25"/>
      <c r="D19" s="25"/>
      <c r="E19" s="25"/>
      <c r="F19" s="25"/>
      <c r="G19" s="25"/>
      <c r="H19" s="25"/>
    </row>
    <row r="20" spans="1:8" x14ac:dyDescent="0.3">
      <c r="A20" s="26"/>
      <c r="B20" s="26"/>
      <c r="C20" s="26"/>
      <c r="D20" s="26"/>
      <c r="E20" s="26"/>
      <c r="F20" s="26"/>
      <c r="G20" s="26"/>
      <c r="H20" s="26"/>
    </row>
    <row r="21" spans="1:8" ht="19.8" thickBot="1" x14ac:dyDescent="0.35">
      <c r="A21" s="14" t="s">
        <v>0</v>
      </c>
      <c r="B21" s="15" t="s">
        <v>1</v>
      </c>
      <c r="C21" s="16" t="s">
        <v>2</v>
      </c>
      <c r="D21" s="16" t="s">
        <v>3</v>
      </c>
      <c r="E21" s="16" t="s">
        <v>4</v>
      </c>
      <c r="F21" s="16" t="s">
        <v>5</v>
      </c>
      <c r="G21" s="16" t="s">
        <v>6</v>
      </c>
      <c r="H21" s="16" t="s">
        <v>10</v>
      </c>
    </row>
    <row r="22" spans="1:8" ht="142.80000000000001" x14ac:dyDescent="0.3">
      <c r="A22" s="10" t="s">
        <v>35</v>
      </c>
      <c r="B22" s="1" t="s">
        <v>7</v>
      </c>
      <c r="C22" s="2">
        <v>1</v>
      </c>
      <c r="D22" s="8"/>
      <c r="E22" s="3">
        <f t="shared" ref="E22:E34" si="5">ABS(C22*D22)</f>
        <v>0</v>
      </c>
      <c r="F22" s="3">
        <f t="shared" ref="F22:F23" si="6">ABS(G22-E22)</f>
        <v>0</v>
      </c>
      <c r="G22" s="4">
        <f t="shared" ref="G22:G34" si="7">ABS(E22*1.21)</f>
        <v>0</v>
      </c>
      <c r="H22" s="12"/>
    </row>
    <row r="23" spans="1:8" ht="40.799999999999997" x14ac:dyDescent="0.3">
      <c r="A23" s="10" t="s">
        <v>21</v>
      </c>
      <c r="B23" s="1" t="s">
        <v>7</v>
      </c>
      <c r="C23" s="5">
        <v>1</v>
      </c>
      <c r="D23" s="9"/>
      <c r="E23" s="3">
        <f t="shared" si="5"/>
        <v>0</v>
      </c>
      <c r="F23" s="3">
        <f t="shared" si="6"/>
        <v>0</v>
      </c>
      <c r="G23" s="4">
        <f t="shared" si="7"/>
        <v>0</v>
      </c>
      <c r="H23" s="12"/>
    </row>
    <row r="24" spans="1:8" ht="40.799999999999997" x14ac:dyDescent="0.3">
      <c r="A24" s="7" t="s">
        <v>22</v>
      </c>
      <c r="B24" s="1" t="s">
        <v>7</v>
      </c>
      <c r="C24" s="5">
        <v>1</v>
      </c>
      <c r="D24" s="9"/>
      <c r="E24" s="3">
        <f t="shared" si="5"/>
        <v>0</v>
      </c>
      <c r="F24" s="3">
        <f t="shared" ref="F24:F36" si="8">ABS(G24-E24)</f>
        <v>0</v>
      </c>
      <c r="G24" s="4">
        <f t="shared" si="7"/>
        <v>0</v>
      </c>
      <c r="H24" s="12"/>
    </row>
    <row r="25" spans="1:8" ht="60" x14ac:dyDescent="0.3">
      <c r="A25" s="11" t="s">
        <v>23</v>
      </c>
      <c r="B25" s="1" t="s">
        <v>7</v>
      </c>
      <c r="C25" s="5">
        <v>2</v>
      </c>
      <c r="D25" s="9"/>
      <c r="E25" s="3">
        <f t="shared" si="5"/>
        <v>0</v>
      </c>
      <c r="F25" s="3">
        <f t="shared" si="8"/>
        <v>0</v>
      </c>
      <c r="G25" s="4">
        <f t="shared" si="7"/>
        <v>0</v>
      </c>
      <c r="H25" s="12"/>
    </row>
    <row r="26" spans="1:8" ht="60" x14ac:dyDescent="0.3">
      <c r="A26" s="11" t="s">
        <v>24</v>
      </c>
      <c r="B26" s="1" t="s">
        <v>7</v>
      </c>
      <c r="C26" s="5">
        <v>1</v>
      </c>
      <c r="D26" s="9"/>
      <c r="E26" s="3">
        <f t="shared" si="5"/>
        <v>0</v>
      </c>
      <c r="F26" s="3">
        <f t="shared" si="8"/>
        <v>0</v>
      </c>
      <c r="G26" s="4">
        <f t="shared" si="7"/>
        <v>0</v>
      </c>
      <c r="H26" s="12"/>
    </row>
    <row r="27" spans="1:8" ht="60" x14ac:dyDescent="0.3">
      <c r="A27" s="11" t="s">
        <v>25</v>
      </c>
      <c r="B27" s="1" t="s">
        <v>7</v>
      </c>
      <c r="C27" s="5">
        <v>2</v>
      </c>
      <c r="D27" s="9"/>
      <c r="E27" s="3">
        <f t="shared" si="5"/>
        <v>0</v>
      </c>
      <c r="F27" s="3">
        <f t="shared" si="8"/>
        <v>0</v>
      </c>
      <c r="G27" s="4">
        <f t="shared" si="7"/>
        <v>0</v>
      </c>
      <c r="H27" s="12"/>
    </row>
    <row r="28" spans="1:8" ht="48" x14ac:dyDescent="0.3">
      <c r="A28" s="11" t="s">
        <v>26</v>
      </c>
      <c r="B28" s="1" t="s">
        <v>7</v>
      </c>
      <c r="C28" s="5">
        <v>2</v>
      </c>
      <c r="D28" s="9"/>
      <c r="E28" s="3">
        <f t="shared" si="5"/>
        <v>0</v>
      </c>
      <c r="F28" s="3">
        <f t="shared" si="8"/>
        <v>0</v>
      </c>
      <c r="G28" s="4">
        <f t="shared" si="7"/>
        <v>0</v>
      </c>
      <c r="H28" s="12"/>
    </row>
    <row r="29" spans="1:8" ht="24" x14ac:dyDescent="0.3">
      <c r="A29" s="11" t="s">
        <v>27</v>
      </c>
      <c r="B29" s="1" t="s">
        <v>7</v>
      </c>
      <c r="C29" s="5">
        <v>2</v>
      </c>
      <c r="D29" s="9"/>
      <c r="E29" s="3">
        <f t="shared" si="5"/>
        <v>0</v>
      </c>
      <c r="F29" s="3">
        <f t="shared" si="8"/>
        <v>0</v>
      </c>
      <c r="G29" s="4">
        <f t="shared" si="7"/>
        <v>0</v>
      </c>
      <c r="H29" s="12"/>
    </row>
    <row r="30" spans="1:8" ht="60" x14ac:dyDescent="0.3">
      <c r="A30" s="11" t="s">
        <v>28</v>
      </c>
      <c r="B30" s="1" t="s">
        <v>7</v>
      </c>
      <c r="C30" s="5">
        <v>1</v>
      </c>
      <c r="D30" s="9"/>
      <c r="E30" s="3">
        <f t="shared" si="5"/>
        <v>0</v>
      </c>
      <c r="F30" s="3">
        <f t="shared" si="8"/>
        <v>0</v>
      </c>
      <c r="G30" s="4">
        <f t="shared" si="7"/>
        <v>0</v>
      </c>
      <c r="H30" s="12"/>
    </row>
    <row r="31" spans="1:8" ht="72" x14ac:dyDescent="0.3">
      <c r="A31" s="13" t="s">
        <v>29</v>
      </c>
      <c r="B31" s="1" t="s">
        <v>7</v>
      </c>
      <c r="C31" s="5">
        <v>1</v>
      </c>
      <c r="D31" s="9"/>
      <c r="E31" s="3">
        <f t="shared" si="5"/>
        <v>0</v>
      </c>
      <c r="F31" s="3">
        <f t="shared" si="8"/>
        <v>0</v>
      </c>
      <c r="G31" s="4">
        <f t="shared" si="7"/>
        <v>0</v>
      </c>
      <c r="H31" s="12"/>
    </row>
    <row r="32" spans="1:8" ht="108" x14ac:dyDescent="0.3">
      <c r="A32" s="11" t="s">
        <v>30</v>
      </c>
      <c r="B32" s="1" t="s">
        <v>7</v>
      </c>
      <c r="C32" s="5">
        <v>1</v>
      </c>
      <c r="D32" s="9"/>
      <c r="E32" s="3">
        <f t="shared" si="5"/>
        <v>0</v>
      </c>
      <c r="F32" s="3">
        <f t="shared" si="8"/>
        <v>0</v>
      </c>
      <c r="G32" s="4">
        <f t="shared" si="7"/>
        <v>0</v>
      </c>
      <c r="H32" s="12"/>
    </row>
    <row r="33" spans="1:8" ht="36" x14ac:dyDescent="0.3">
      <c r="A33" s="11" t="s">
        <v>32</v>
      </c>
      <c r="B33" s="1" t="s">
        <v>7</v>
      </c>
      <c r="C33" s="5">
        <v>1</v>
      </c>
      <c r="D33" s="9"/>
      <c r="E33" s="3">
        <f t="shared" si="5"/>
        <v>0</v>
      </c>
      <c r="F33" s="3">
        <f t="shared" si="8"/>
        <v>0</v>
      </c>
      <c r="G33" s="4">
        <f t="shared" si="7"/>
        <v>0</v>
      </c>
      <c r="H33" s="12"/>
    </row>
    <row r="34" spans="1:8" ht="48" x14ac:dyDescent="0.3">
      <c r="A34" s="11" t="s">
        <v>31</v>
      </c>
      <c r="B34" s="1" t="s">
        <v>7</v>
      </c>
      <c r="C34" s="5">
        <v>1</v>
      </c>
      <c r="D34" s="9"/>
      <c r="E34" s="3">
        <f t="shared" si="5"/>
        <v>0</v>
      </c>
      <c r="F34" s="3">
        <f t="shared" si="8"/>
        <v>0</v>
      </c>
      <c r="G34" s="4">
        <f t="shared" si="7"/>
        <v>0</v>
      </c>
      <c r="H34" s="12"/>
    </row>
    <row r="35" spans="1:8" x14ac:dyDescent="0.3">
      <c r="A35" s="14" t="s">
        <v>19</v>
      </c>
      <c r="B35" s="20"/>
      <c r="C35" s="20"/>
      <c r="D35" s="20"/>
      <c r="E35" s="20">
        <f>SUM(E22:E34)</f>
        <v>0</v>
      </c>
      <c r="F35" s="20">
        <f t="shared" si="8"/>
        <v>0</v>
      </c>
      <c r="G35" s="16">
        <f>ABS(E35*1.21)</f>
        <v>0</v>
      </c>
      <c r="H35" s="19"/>
    </row>
    <row r="36" spans="1:8" ht="14.4" customHeight="1" x14ac:dyDescent="0.3">
      <c r="A36" s="23" t="s">
        <v>34</v>
      </c>
      <c r="B36" s="21"/>
      <c r="C36" s="21"/>
      <c r="D36" s="21"/>
      <c r="E36" s="22">
        <f>E18+E35</f>
        <v>0</v>
      </c>
      <c r="F36" s="22">
        <f t="shared" si="8"/>
        <v>0</v>
      </c>
      <c r="G36" s="22">
        <f>ABS(E36*1.21)</f>
        <v>0</v>
      </c>
      <c r="H36" s="21"/>
    </row>
  </sheetData>
  <sheetProtection algorithmName="SHA-512" hashValue="Ue5aCLvMF9n0anRrhNGkXEYRMhjhoV3+ak2X91HNdJ4OKoooFmw1t8cf+OgoP40iDdjk8CDsSfLZw4hQdHDLDg==" saltValue="nj5yUQcxjQHoWddXGYpUyA==" spinCount="100000" sheet="1" objects="1" scenarios="1"/>
  <protectedRanges>
    <protectedRange sqref="D22:D34" name="Oblast2"/>
    <protectedRange sqref="D6:D17" name="Oblast1"/>
  </protectedRanges>
  <mergeCells count="4">
    <mergeCell ref="A1:H1"/>
    <mergeCell ref="A3:H4"/>
    <mergeCell ref="A19:H20"/>
    <mergeCell ref="A2:H2"/>
  </mergeCells>
  <pageMargins left="0.70866141732283472" right="0.70866141732283472" top="0.78740157480314965" bottom="0.78740157480314965" header="0.31496062992125984" footer="0.31496062992125984"/>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2020-03-12T14:27:27Z</dcterms:created>
  <dcterms:modified xsi:type="dcterms:W3CDTF">2020-07-14T08:24:20Z</dcterms:modified>
</cp:coreProperties>
</file>